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6004"/>
  <workbookPr autoCompressPictures="0"/>
  <bookViews>
    <workbookView xWindow="0" yWindow="0" windowWidth="23480" windowHeight="12120"/>
  </bookViews>
  <sheets>
    <sheet name="Лист1" sheetId="1" r:id="rId1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3" i="1" l="1"/>
  <c r="F84" i="1"/>
  <c r="F85" i="1"/>
  <c r="F86" i="1"/>
  <c r="F87" i="1"/>
  <c r="F88" i="1"/>
  <c r="F89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82" i="1"/>
  <c r="F90" i="1"/>
  <c r="F78" i="1"/>
  <c r="F50" i="1"/>
  <c r="F49" i="1"/>
  <c r="F37" i="1"/>
  <c r="F32" i="1"/>
  <c r="F35" i="1"/>
  <c r="F19" i="1"/>
  <c r="F18" i="1"/>
  <c r="F51" i="1"/>
  <c r="F29" i="1"/>
  <c r="F30" i="1"/>
  <c r="F31" i="1"/>
  <c r="F36" i="1"/>
  <c r="F38" i="1"/>
  <c r="F39" i="1"/>
  <c r="F40" i="1"/>
  <c r="F41" i="1"/>
  <c r="F76" i="1"/>
  <c r="F77" i="1"/>
  <c r="F68" i="1"/>
  <c r="F42" i="1"/>
  <c r="F28" i="1"/>
  <c r="F33" i="1"/>
  <c r="F43" i="1"/>
  <c r="F23" i="1"/>
  <c r="F24" i="1"/>
  <c r="F74" i="1"/>
  <c r="F70" i="1"/>
  <c r="F71" i="1"/>
  <c r="F79" i="1"/>
  <c r="F46" i="1"/>
  <c r="F14" i="1"/>
  <c r="F15" i="1"/>
  <c r="F20" i="1"/>
  <c r="F21" i="1"/>
  <c r="F22" i="1"/>
  <c r="F13" i="1"/>
  <c r="F16" i="1"/>
  <c r="F25" i="1"/>
  <c r="F75" i="1"/>
  <c r="F80" i="1"/>
  <c r="F45" i="1"/>
  <c r="F47" i="1"/>
  <c r="F26" i="1"/>
  <c r="F72" i="1"/>
  <c r="F91" i="1"/>
</calcChain>
</file>

<file path=xl/sharedStrings.xml><?xml version="1.0" encoding="utf-8"?>
<sst xmlns="http://schemas.openxmlformats.org/spreadsheetml/2006/main" count="206" uniqueCount="145">
  <si>
    <r>
      <t>м</t>
    </r>
    <r>
      <rPr>
        <vertAlign val="superscript"/>
        <sz val="12"/>
        <color theme="1"/>
        <rFont val="Times New Roman"/>
        <family val="1"/>
        <charset val="204"/>
      </rPr>
      <t>2</t>
    </r>
  </si>
  <si>
    <t>м</t>
  </si>
  <si>
    <t>1. ПОДМЯНА НА ДОГРАМА</t>
  </si>
  <si>
    <t>1.1.</t>
  </si>
  <si>
    <t>1.2.</t>
  </si>
  <si>
    <t>2. ТОПЛОИЗОЛАЦИЯ И СЪПЪТСТВАЩИ ДЕЙНОСТИ ПО ФАСАДНИ СТЕНИ</t>
  </si>
  <si>
    <t>Част АРХИТЕКТУРНА</t>
  </si>
  <si>
    <r>
      <t>м</t>
    </r>
    <r>
      <rPr>
        <vertAlign val="superscript"/>
        <sz val="12"/>
        <color theme="1"/>
        <rFont val="Times New Roman"/>
        <family val="1"/>
        <charset val="204"/>
      </rPr>
      <t>3</t>
    </r>
  </si>
  <si>
    <t>Номер</t>
  </si>
  <si>
    <t>Строително монтажна работа</t>
  </si>
  <si>
    <t>Част КОНСТРУКТИВНА</t>
  </si>
  <si>
    <t>Обработване на оголена армировка – почистване, нанасяне на антикорозионна защита и възстановяване на бетоново покритие</t>
  </si>
  <si>
    <t>бр.</t>
  </si>
  <si>
    <t>1.3</t>
  </si>
  <si>
    <t>1.5</t>
  </si>
  <si>
    <t>Общо по част Архитектурна</t>
  </si>
  <si>
    <t>Общо по част Конструктивна</t>
  </si>
  <si>
    <t>1.2</t>
  </si>
  <si>
    <t>1.1</t>
  </si>
  <si>
    <t>1.4</t>
  </si>
  <si>
    <t>1.6</t>
  </si>
  <si>
    <t>1.7</t>
  </si>
  <si>
    <t>1.9</t>
  </si>
  <si>
    <t>1.10</t>
  </si>
  <si>
    <t>3.1</t>
  </si>
  <si>
    <t>3.5</t>
  </si>
  <si>
    <t>Доставка и монтаж на челни дъски</t>
  </si>
  <si>
    <t>4.1</t>
  </si>
  <si>
    <t>4.2</t>
  </si>
  <si>
    <t>4.3</t>
  </si>
  <si>
    <t>Всичко</t>
  </si>
  <si>
    <t>КОЛИЧЕСТВЕНО СТОЙНОСТНА СМЕТКА</t>
  </si>
  <si>
    <t>1</t>
  </si>
  <si>
    <t>Единица</t>
  </si>
  <si>
    <t>ВЪЗЛОЖИТЕЛ: ОБЩИНА ЗЛАТОГРАД</t>
  </si>
  <si>
    <t>Общо по "1"</t>
  </si>
  <si>
    <t>Общо по "2"</t>
  </si>
  <si>
    <t>Общо по "3"</t>
  </si>
  <si>
    <t>Общо по "4"</t>
  </si>
  <si>
    <t>Общо по "5"</t>
  </si>
  <si>
    <t>OBEKT: „ТЕХНИЧЕСКИ ПРОЕКТ ЗА ВЪВЕЖДАНЕ НА МЕРКИ ЗА ЕНЕРГИЙНА ЕФЕКТИВНОСТ И ОБНОВЯВАНЕ НА СГРАДА НА МНОГОФАМИЛНА ЖИЛИЩНА СГРАДА НА УЛ. „ДЕЛЬО ВОЙВОДА” № 1 В ГР.ЗЛАТОГРАД - СС„ЗЮМБЮЛ”</t>
  </si>
  <si>
    <t>Демонтаж на съществуваща дървена дограма – 34 прозореца</t>
  </si>
  <si>
    <t>Демонтаж на съществуващи гаражни врати и врати на партера съответно (3) и (5) броя</t>
  </si>
  <si>
    <t>Доставка и монтаж на прозорци от петкамерен PVC профил с двоен стъклопакет  (виж спесификация)</t>
  </si>
  <si>
    <t>Доставка и монтаж на нови метални врати  - 5 броя (виж спесификация)</t>
  </si>
  <si>
    <t>Доставка и монтаж на гаражни секционни врати тип „Сандвич“</t>
  </si>
  <si>
    <t>Доставка и монтаж на външни подпрозоречни первази на всички прозорци по фасадата</t>
  </si>
  <si>
    <t>Доставка и монтаж на вътрешни подпрозоречни первази на подменените прозорци</t>
  </si>
  <si>
    <t>Доставка на алуминиеви ръбохранители</t>
  </si>
  <si>
    <t>1.8</t>
  </si>
  <si>
    <t>Вътрешно подмазване – обръщане с мазилки по страници на строителни отвори с широчина 0.25м и челно подмазване с широчина до 0.10м след подмяна на дограма</t>
  </si>
  <si>
    <t>Вътрешно шпакловане  при обръщане с мазилки по страници на строителни отвори с широчина 0.25м и челно подмазване с широчина до 0.10м след подмяна на дограма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</si>
  <si>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</si>
  <si>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</si>
  <si>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</si>
  <si>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</si>
  <si>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</si>
  <si>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</si>
  <si>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</si>
  <si>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</si>
  <si>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</si>
  <si>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</si>
  <si>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</si>
  <si>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</si>
  <si>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Доставка, монтаж и демонтаж на фасадно тръбно скеле – кв.м</t>
  </si>
  <si>
    <t xml:space="preserve">Доставка и монтаж на топлоизолационна система от експандиран полистирол  EPS с дебелина δ=10 см и коефициент на топлопроводимост  λ = 0.032 W/mK , обемна плътност ρ = 15 ÷16кг/м3 включително:
- трудногорим EPS-F
- стъклофибърна мрежа 4x4мм
- шпакловка с еластична лепилна смес
- минерална мазилка с едрина 2мм, тип драскана , клас по реакция на огън А2 или В
</t>
  </si>
  <si>
    <r>
      <t xml:space="preserve">Доставка и монтаж на топлоизолационна система </t>
    </r>
    <r>
      <rPr>
        <sz val="10"/>
        <color theme="1"/>
        <rFont val="Arial"/>
        <family val="2"/>
        <charset val="204"/>
      </rPr>
      <t xml:space="preserve">за добавяне по външни стени </t>
    </r>
    <r>
      <rPr>
        <b/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Arial"/>
        <family val="2"/>
        <charset val="204"/>
      </rPr>
      <t>от</t>
    </r>
    <r>
      <rPr>
        <b/>
        <sz val="10"/>
        <color theme="1"/>
        <rFont val="Arial"/>
        <family val="2"/>
        <charset val="204"/>
      </rPr>
      <t xml:space="preserve"> EPS </t>
    </r>
    <r>
      <rPr>
        <sz val="12"/>
        <color theme="1"/>
        <rFont val="Times New Roman"/>
        <family val="1"/>
        <charset val="204"/>
      </rPr>
      <t>с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дебелина</t>
    </r>
    <r>
      <rPr>
        <b/>
        <sz val="12"/>
        <color theme="1"/>
        <rFont val="Times New Roman"/>
        <family val="1"/>
        <charset val="204"/>
      </rPr>
      <t xml:space="preserve"> δ=5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 xml:space="preserve">см </t>
    </r>
    <r>
      <rPr>
        <sz val="12"/>
        <color theme="1"/>
        <rFont val="Times New Roman"/>
        <family val="1"/>
        <charset val="204"/>
      </rPr>
      <t>( изисквания за качество съгл. т. 2.2)</t>
    </r>
  </si>
  <si>
    <r>
      <t xml:space="preserve">Доставка и монтаж на топлоизолационна система </t>
    </r>
    <r>
      <rPr>
        <b/>
        <sz val="12"/>
        <color theme="1"/>
        <rFont val="Times New Roman"/>
        <family val="1"/>
        <charset val="204"/>
      </rPr>
      <t>EPS 2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 xml:space="preserve">см </t>
    </r>
    <r>
      <rPr>
        <sz val="12"/>
        <color theme="1"/>
        <rFont val="Times New Roman"/>
        <family val="1"/>
        <charset val="204"/>
      </rPr>
      <t>за външно обръщане около прозорците  ( включително лепило,дюбели, шпакловка, грунд, стъклофибърна мрежа и ьглови профили )</t>
    </r>
  </si>
  <si>
    <r>
      <t xml:space="preserve">Доставка и монтаж на топлоизолационна система </t>
    </r>
    <r>
      <rPr>
        <b/>
        <sz val="12"/>
        <color theme="1"/>
        <rFont val="Times New Roman"/>
        <family val="1"/>
        <charset val="204"/>
      </rPr>
      <t>XPS 2 см</t>
    </r>
    <r>
      <rPr>
        <sz val="12"/>
        <color theme="1"/>
        <rFont val="Times New Roman"/>
        <family val="1"/>
        <charset val="204"/>
      </rPr>
      <t xml:space="preserve"> за полагане под первазите на прозорците ,  ( включително лепило, дюбели, шпакловка, грунд,стъклофибърна мрежа и ьглови профили ),</t>
    </r>
  </si>
  <si>
    <t>Доставка и монтаж на противопожарни ивици ( ППИ) от минерална вата с широчина 0.2м над прозоречни отвори сρ=100кг/м3,стъклофибърна мрежа, шпакловка, грунд и минерална мазилка , с прикрепващи устройства с клас на реакция на огън А1 или А2</t>
  </si>
  <si>
    <t>Доставка и монтаж на водооткапващи профили по хоризонтални ръбове</t>
  </si>
  <si>
    <t>Доставка и монтаж на топлоизолация от каменна вата 10 см за пожарозащитна ивица за токоотвод</t>
  </si>
  <si>
    <t>Полагане на цветна екстериорна мазилка по фасада RAL 1017Около прозорците, декоративни корнизи , тераси (лоджии), около главни входове</t>
  </si>
  <si>
    <t>Полагане на цветна екстериорна мозайка по цокъл RAL 7006 Основен цвят на фасадите</t>
  </si>
  <si>
    <t>Полагане на цветна екстериорна мазилка по фасада RAL 1015 Основен цвят на фасадите</t>
  </si>
  <si>
    <t>Доставка и полагане върху пода в подпокривното пространство  на пароизолация от PVC</t>
  </si>
  <si>
    <t>Полагане на армирана циментова замазка 0.04 м върху топлоизолацията</t>
  </si>
  <si>
    <t>Доставка и полагане по тавана на Гараж 3 в партерния етаж на топлоизолация от рулонна минерална вата с дебелина δ = 12 см и коефициент на топлопроводимост  λ = 0.03 W/mK , плътност ρ&gt;50 кг/м3, с пароизолация с клас по реакция на огън А1или А2</t>
  </si>
  <si>
    <t xml:space="preserve">Доставка и полагане върху пода в подпокривното пространство  на топлоизолация от XPS с дебелина δ = 10 см и коефициент на топлопроводимост  λ = 0.03 W/mK ,плътност ρ кг/м3, </t>
  </si>
  <si>
    <t>Доставка и полагане на топлоизолация  XPS с дебелина δ = 10 см и коефициент на топлопроводимост  λ = 0.034 W/mK под стълбищни рамена и междинна площадка към тавана</t>
  </si>
  <si>
    <t>3. ТОПЛОИЗОЛАЦИЯ НА ПОДОВИ КОНСТРУКЦИИ И СЪПЪТСТВАЩИ ДЕЙНОСТИ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</si>
  <si>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</si>
  <si>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</si>
  <si>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</si>
  <si>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</si>
  <si>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</si>
  <si>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</si>
  <si>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</si>
  <si>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</si>
  <si>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</si>
  <si>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</si>
  <si>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Демонтаж на съществуващи керамични керемиди и капаци</t>
  </si>
  <si>
    <t>Доставка и монтаж на дъсчена обшивка от нерендосани дъски</t>
  </si>
  <si>
    <t>Доставка и монтаж на рулонна хидроизолация и прикрепване с летви</t>
  </si>
  <si>
    <t>Монтаж на здрави съществуващи керамични керемиди и капаци</t>
  </si>
  <si>
    <t>Доставка и монтаж на нови керамични керемиди и капаци</t>
  </si>
  <si>
    <t>Доставка и монтаж на PVC хидроизолираща обшивка за стрехи</t>
  </si>
  <si>
    <t>Демонтаж на съществуващи водосточни тръби</t>
  </si>
  <si>
    <t>Доставка и монтаж на водосточни тръби от стоманена ламарина с полимерно покритие, включително прикрепващи скоби</t>
  </si>
  <si>
    <t>Доставка и монтаж на казанчета за вод.тръби</t>
  </si>
  <si>
    <t>Доставка и монтаж на обшивка при комини</t>
  </si>
  <si>
    <t>5.1</t>
  </si>
  <si>
    <t>Шпакловка на мрежа по вътрешните страници на балконите</t>
  </si>
  <si>
    <t>Монтиране на метална ръкохватка 50/50 (квадратна тръба) на височина Н=105 см от готов под</t>
  </si>
  <si>
    <t>Вертикални стойки през 15см от квадратно желязо 20/20мм носещи металната ръкохватка, дължина 20см</t>
  </si>
  <si>
    <t>Събиране, натоварване и извозване на отпадъци</t>
  </si>
  <si>
    <r>
      <t xml:space="preserve">Доставка и монтаж на топлоизолационна система XPS 10 см  за цокъл 50 см </t>
    </r>
    <r>
      <rPr>
        <sz val="10"/>
        <color theme="1"/>
        <rFont val="Times New Roman"/>
        <family val="1"/>
        <charset val="204"/>
      </rPr>
      <t>+</t>
    </r>
    <r>
      <rPr>
        <sz val="12"/>
        <color theme="1"/>
        <rFont val="Times New Roman"/>
        <family val="1"/>
        <charset val="204"/>
      </rPr>
      <t xml:space="preserve"> 40см под земята, ( включително лепило, дюбели,пошпакловка,стъклофибърна мрежа и ьглови профили )</t>
    </r>
  </si>
  <si>
    <t>Демонтаж на  съществуващи улуци</t>
  </si>
  <si>
    <t>Доставка и монтаж на улуци от стоманена ламарина с полимерно покритие</t>
  </si>
  <si>
    <t>Количество</t>
  </si>
  <si>
    <t>Общо за ЕСМ дейности</t>
  </si>
  <si>
    <t>Задължителни строително-монтажни работи съпътстващи мярка "Подмяна на дограма", които не водят до пряка икономия на енергия, но са необходими за цялостното изпълнение и завършен вид</t>
  </si>
  <si>
    <t>Общо за съпътстващите дейности за мярката</t>
  </si>
  <si>
    <t>Задължителни строително-монтажни работи съпътстващи мярка "ТОПЛОИЗОЛАЦИЯ И СЪПЪТСТВАЩИ ДЕЙНОСТИ ПО ФАСАДНИ СТЕНИ", които не водят до пряка икономия на енергия, но са необходими за цялостното изпълнение и завършен вид</t>
  </si>
  <si>
    <t>4.  ТОПЛОИЗОЛАЦИЯ НА ПОКРИВА И СЪПЪТСВАЩИ СТРОИТЕЛНО-МОНТАЖНИ РАБОТИ</t>
  </si>
  <si>
    <t>Задължителни строително-монтажни работи съпътстващи мярка " ТОПЛОИЗОЛАЦИЯ НА ПОКРИВА И СЪПЪТСВАЩИ СТРОИТЕЛНО-МОНТАЖНИ РАБОТИ", които не водят до пряка икономия на енергия, но са необходими за цялостното изпълнение и завършен вид</t>
  </si>
  <si>
    <t>4.14</t>
  </si>
  <si>
    <t>4.15</t>
  </si>
  <si>
    <t>4.16</t>
  </si>
  <si>
    <r>
      <t>Доставка, монтаж и пуск в експлоатация на комплект активна мълниезащитна инсталация 30</t>
    </r>
    <r>
      <rPr>
        <sz val="12"/>
        <color theme="1"/>
        <rFont val="Arial"/>
        <family val="2"/>
        <charset val="204"/>
      </rPr>
      <t>µs</t>
    </r>
  </si>
  <si>
    <t>5. ДРУГИ задължителни строително-монтажни работи, които не водят до пряка икономия на енергия, но са необходими за цялостното изпълнение и завършен вид</t>
  </si>
  <si>
    <t>Част ЕЛЕКТРИЧЕСКА</t>
  </si>
  <si>
    <t>Доставка на LED крушка - 5,5W, Е27</t>
  </si>
  <si>
    <t>1.3.</t>
  </si>
  <si>
    <t>Автоматичен прекъсвач 20А, монофазен</t>
  </si>
  <si>
    <t>1.4.</t>
  </si>
  <si>
    <t>Автоматичен прекъсвач 25А, монофазен</t>
  </si>
  <si>
    <t>1.5.</t>
  </si>
  <si>
    <t>Автоматичен прекъсвач 63А, трифазен</t>
  </si>
  <si>
    <t>1.6.</t>
  </si>
  <si>
    <t>Апартаментно табло за открит монтаж, 12 модула</t>
  </si>
  <si>
    <t>1.7.</t>
  </si>
  <si>
    <t>Плафон със сензор 360° E 2Х25W IP20</t>
  </si>
  <si>
    <t>1.8.</t>
  </si>
  <si>
    <t>Кабел СВТ 3х1,5мм2</t>
  </si>
  <si>
    <t>Общо по част Електрическа</t>
  </si>
  <si>
    <t>Подмяна и усилване на дървени елементи в лошо състояние, включително импрегнирането им с подходящи препарати срещу вредители</t>
  </si>
  <si>
    <t>Направа на рампа за осигуряване на достъпна среда</t>
  </si>
  <si>
    <t>Ед. цена (безДДС)</t>
  </si>
  <si>
    <t>Обща цена (безДДС)</t>
  </si>
  <si>
    <t>УЧАСТНИК:</t>
  </si>
  <si>
    <t>към Ценово предложене</t>
  </si>
  <si>
    <t>Приложение № 1</t>
  </si>
  <si>
    <t xml:space="preserve">Правно обвързващ подпис:       
Дата  ________/ _________ / ______       
Име и фамилия __________________________       
  """"""""     
     """"     
     ""     
     "     
     </t>
  </si>
  <si>
    <t>за Обособена позиция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</si>
</sst>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\ &quot;лв.&quot;"/>
    <numFmt numFmtId="165" formatCode="0.0"/>
    <numFmt numFmtId="166" formatCode="#,##0.00\ &quot;лв.&quot;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D0D0D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1"/>
      <name val="Times New Roman"/>
    </font>
    <font>
      <b/>
      <sz val="11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49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/>
    <xf numFmtId="49" fontId="1" fillId="0" borderId="2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49" fontId="1" fillId="0" borderId="0" xfId="0" applyNumberFormat="1" applyFont="1"/>
    <xf numFmtId="49" fontId="1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164" fontId="1" fillId="7" borderId="8" xfId="0" applyNumberFormat="1" applyFont="1" applyFill="1" applyBorder="1" applyAlignment="1">
      <alignment horizontal="center" vertical="center"/>
    </xf>
    <xf numFmtId="164" fontId="1" fillId="7" borderId="1" xfId="0" applyNumberFormat="1" applyFont="1" applyFill="1" applyBorder="1" applyAlignment="1">
      <alignment horizontal="center" vertical="center"/>
    </xf>
    <xf numFmtId="49" fontId="1" fillId="0" borderId="5" xfId="0" applyNumberFormat="1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2" fontId="3" fillId="0" borderId="1" xfId="0" applyNumberFormat="1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vertical="top" wrapText="1"/>
    </xf>
    <xf numFmtId="3" fontId="1" fillId="0" borderId="0" xfId="0" applyNumberFormat="1" applyFont="1"/>
    <xf numFmtId="0" fontId="1" fillId="4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Alignment="1">
      <alignment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164" fontId="1" fillId="0" borderId="1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164" fontId="1" fillId="7" borderId="8" xfId="0" applyNumberFormat="1" applyFont="1" applyFill="1" applyBorder="1" applyAlignment="1">
      <alignment horizontal="center" vertical="center"/>
    </xf>
    <xf numFmtId="49" fontId="1" fillId="3" borderId="5" xfId="0" applyNumberFormat="1" applyFont="1" applyFill="1" applyBorder="1" applyAlignment="1">
      <alignment horizontal="center"/>
    </xf>
    <xf numFmtId="166" fontId="1" fillId="6" borderId="1" xfId="0" applyNumberFormat="1" applyFont="1" applyFill="1" applyBorder="1"/>
    <xf numFmtId="49" fontId="6" fillId="0" borderId="0" xfId="0" applyNumberFormat="1" applyFont="1" applyAlignment="1">
      <alignment horizontal="left"/>
    </xf>
    <xf numFmtId="0" fontId="10" fillId="0" borderId="0" xfId="0" applyFont="1" applyAlignment="1">
      <alignment horizontal="left" vertical="center" wrapText="1"/>
    </xf>
    <xf numFmtId="0" fontId="11" fillId="0" borderId="0" xfId="0" applyFont="1" applyFill="1" applyAlignment="1">
      <alignment horizontal="left" vertical="center"/>
    </xf>
    <xf numFmtId="49" fontId="1" fillId="0" borderId="0" xfId="0" applyNumberFormat="1" applyFont="1" applyAlignment="1">
      <alignment horizontal="right" wrapText="1"/>
    </xf>
    <xf numFmtId="49" fontId="1" fillId="0" borderId="0" xfId="0" applyNumberFormat="1" applyFont="1" applyAlignment="1">
      <alignment horizontal="right"/>
    </xf>
    <xf numFmtId="164" fontId="1" fillId="0" borderId="2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/>
    </xf>
    <xf numFmtId="164" fontId="1" fillId="0" borderId="4" xfId="0" applyNumberFormat="1" applyFont="1" applyBorder="1" applyAlignment="1">
      <alignment horizontal="right" vertical="center"/>
    </xf>
    <xf numFmtId="49" fontId="1" fillId="2" borderId="2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49" fontId="1" fillId="0" borderId="9" xfId="0" applyNumberFormat="1" applyFont="1" applyBorder="1" applyAlignment="1">
      <alignment horizontal="right" vertical="center" wrapText="1"/>
    </xf>
    <xf numFmtId="49" fontId="1" fillId="0" borderId="6" xfId="0" applyNumberFormat="1" applyFont="1" applyBorder="1" applyAlignment="1">
      <alignment horizontal="right" vertical="center" wrapText="1"/>
    </xf>
    <xf numFmtId="49" fontId="1" fillId="0" borderId="7" xfId="0" applyNumberFormat="1" applyFont="1" applyBorder="1" applyAlignment="1">
      <alignment horizontal="right" vertical="center" wrapText="1"/>
    </xf>
    <xf numFmtId="49" fontId="1" fillId="3" borderId="5" xfId="0" applyNumberFormat="1" applyFont="1" applyFill="1" applyBorder="1" applyAlignment="1">
      <alignment horizontal="center"/>
    </xf>
    <xf numFmtId="49" fontId="1" fillId="0" borderId="2" xfId="0" applyNumberFormat="1" applyFont="1" applyBorder="1" applyAlignment="1">
      <alignment horizontal="right" vertical="center" wrapText="1"/>
    </xf>
    <xf numFmtId="49" fontId="1" fillId="0" borderId="3" xfId="0" applyNumberFormat="1" applyFont="1" applyBorder="1" applyAlignment="1">
      <alignment horizontal="right" vertical="center" wrapText="1"/>
    </xf>
    <xf numFmtId="49" fontId="1" fillId="0" borderId="4" xfId="0" applyNumberFormat="1" applyFont="1" applyBorder="1" applyAlignment="1">
      <alignment horizontal="right" vertical="center" wrapText="1"/>
    </xf>
    <xf numFmtId="49" fontId="1" fillId="2" borderId="2" xfId="0" applyNumberFormat="1" applyFont="1" applyFill="1" applyBorder="1" applyAlignment="1">
      <alignment horizontal="center" wrapText="1"/>
    </xf>
    <xf numFmtId="49" fontId="1" fillId="2" borderId="3" xfId="0" applyNumberFormat="1" applyFont="1" applyFill="1" applyBorder="1" applyAlignment="1">
      <alignment horizontal="center" wrapText="1"/>
    </xf>
    <xf numFmtId="49" fontId="1" fillId="2" borderId="4" xfId="0" applyNumberFormat="1" applyFont="1" applyFill="1" applyBorder="1" applyAlignment="1">
      <alignment horizont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49" fontId="1" fillId="8" borderId="1" xfId="0" applyNumberFormat="1" applyFont="1" applyFill="1" applyBorder="1" applyAlignment="1">
      <alignment horizontal="center"/>
    </xf>
    <xf numFmtId="49" fontId="1" fillId="8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wrapText="1"/>
    </xf>
    <xf numFmtId="0" fontId="1" fillId="2" borderId="5" xfId="0" applyFont="1" applyFill="1" applyBorder="1" applyAlignment="1">
      <alignment horizontal="left" wrapText="1"/>
    </xf>
    <xf numFmtId="49" fontId="1" fillId="0" borderId="1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1"/>
  <sheetViews>
    <sheetView tabSelected="1" zoomScale="91" zoomScaleNormal="91" zoomScalePageLayoutView="91" workbookViewId="0">
      <selection activeCell="A8" sqref="A8:F8"/>
    </sheetView>
  </sheetViews>
  <sheetFormatPr baseColWidth="10" defaultColWidth="8.83203125" defaultRowHeight="15" x14ac:dyDescent="0"/>
  <cols>
    <col min="1" max="1" width="7" style="14" customWidth="1"/>
    <col min="2" max="2" width="46.6640625" style="7" customWidth="1"/>
    <col min="3" max="3" width="8.83203125" style="7"/>
    <col min="4" max="4" width="12.6640625" style="7" bestFit="1" customWidth="1"/>
    <col min="5" max="5" width="11.33203125" style="7" bestFit="1" customWidth="1"/>
    <col min="6" max="6" width="13.1640625" style="7" customWidth="1"/>
    <col min="7" max="7" width="8.83203125" style="7"/>
    <col min="8" max="8" width="12.33203125" style="7" bestFit="1" customWidth="1"/>
    <col min="9" max="16384" width="8.83203125" style="7"/>
  </cols>
  <sheetData>
    <row r="1" spans="1:6" s="39" customFormat="1">
      <c r="A1" s="14"/>
      <c r="E1" s="48" t="s">
        <v>142</v>
      </c>
      <c r="F1" s="48"/>
    </row>
    <row r="2" spans="1:6" s="39" customFormat="1">
      <c r="A2" s="14"/>
      <c r="E2" s="48" t="s">
        <v>141</v>
      </c>
      <c r="F2" s="48"/>
    </row>
    <row r="3" spans="1:6" s="39" customFormat="1">
      <c r="A3" s="14"/>
      <c r="E3" s="49" t="s">
        <v>144</v>
      </c>
      <c r="F3" s="49"/>
    </row>
    <row r="4" spans="1:6" s="39" customFormat="1">
      <c r="A4" s="47" t="s">
        <v>140</v>
      </c>
      <c r="B4" s="47"/>
      <c r="C4" s="47"/>
      <c r="D4" s="47"/>
      <c r="E4" s="47"/>
      <c r="F4" s="47"/>
    </row>
    <row r="5" spans="1:6" s="39" customFormat="1">
      <c r="A5" s="14"/>
    </row>
    <row r="6" spans="1:6">
      <c r="A6" s="72" t="s">
        <v>31</v>
      </c>
      <c r="B6" s="72"/>
      <c r="C6" s="72"/>
      <c r="D6" s="72"/>
      <c r="E6" s="72"/>
      <c r="F6" s="72"/>
    </row>
    <row r="7" spans="1:6" ht="65.25" customHeight="1">
      <c r="A7" s="73" t="s">
        <v>40</v>
      </c>
      <c r="B7" s="73"/>
      <c r="C7" s="73"/>
      <c r="D7" s="73"/>
      <c r="E7" s="73"/>
      <c r="F7" s="73"/>
    </row>
    <row r="8" spans="1:6" ht="18" customHeight="1">
      <c r="A8" s="73" t="s">
        <v>34</v>
      </c>
      <c r="B8" s="73"/>
      <c r="C8" s="73"/>
      <c r="D8" s="73"/>
      <c r="E8" s="73"/>
      <c r="F8" s="73"/>
    </row>
    <row r="9" spans="1:6" ht="30">
      <c r="A9" s="15" t="s">
        <v>8</v>
      </c>
      <c r="B9" s="16" t="s">
        <v>9</v>
      </c>
      <c r="C9" s="16" t="s">
        <v>33</v>
      </c>
      <c r="D9" s="16" t="s">
        <v>109</v>
      </c>
      <c r="E9" s="30" t="s">
        <v>138</v>
      </c>
      <c r="F9" s="31" t="s">
        <v>139</v>
      </c>
    </row>
    <row r="10" spans="1:6" ht="18" customHeight="1">
      <c r="A10" s="15" t="s">
        <v>32</v>
      </c>
      <c r="B10" s="16">
        <v>2</v>
      </c>
      <c r="C10" s="16">
        <v>3</v>
      </c>
      <c r="D10" s="16">
        <v>4</v>
      </c>
      <c r="E10" s="16">
        <v>5</v>
      </c>
      <c r="F10" s="16">
        <v>6</v>
      </c>
    </row>
    <row r="11" spans="1:6">
      <c r="A11" s="74" t="s">
        <v>6</v>
      </c>
      <c r="B11" s="74"/>
      <c r="C11" s="74"/>
      <c r="D11" s="74"/>
      <c r="E11" s="74"/>
      <c r="F11" s="74"/>
    </row>
    <row r="12" spans="1:6">
      <c r="A12" s="75" t="s">
        <v>2</v>
      </c>
      <c r="B12" s="75"/>
      <c r="C12" s="75"/>
      <c r="D12" s="75"/>
      <c r="E12" s="75"/>
      <c r="F12" s="75"/>
    </row>
    <row r="13" spans="1:6" ht="30">
      <c r="A13" s="1" t="s">
        <v>18</v>
      </c>
      <c r="B13" s="4" t="s">
        <v>43</v>
      </c>
      <c r="C13" s="5" t="s">
        <v>0</v>
      </c>
      <c r="D13" s="8">
        <v>69</v>
      </c>
      <c r="E13" s="9"/>
      <c r="F13" s="9">
        <f t="shared" ref="F13:F24" si="0">D13*E13</f>
        <v>0</v>
      </c>
    </row>
    <row r="14" spans="1:6" ht="30">
      <c r="A14" s="1" t="s">
        <v>17</v>
      </c>
      <c r="B14" s="4" t="s">
        <v>44</v>
      </c>
      <c r="C14" s="5" t="s">
        <v>0</v>
      </c>
      <c r="D14" s="6">
        <v>7.8</v>
      </c>
      <c r="E14" s="9"/>
      <c r="F14" s="9">
        <f t="shared" si="0"/>
        <v>0</v>
      </c>
    </row>
    <row r="15" spans="1:6" ht="30">
      <c r="A15" s="1" t="s">
        <v>13</v>
      </c>
      <c r="B15" s="4" t="s">
        <v>45</v>
      </c>
      <c r="C15" s="5" t="s">
        <v>0</v>
      </c>
      <c r="D15" s="6">
        <v>14.2</v>
      </c>
      <c r="E15" s="9"/>
      <c r="F15" s="9">
        <f t="shared" si="0"/>
        <v>0</v>
      </c>
    </row>
    <row r="16" spans="1:6">
      <c r="A16" s="52" t="s">
        <v>110</v>
      </c>
      <c r="B16" s="53"/>
      <c r="C16" s="53"/>
      <c r="D16" s="53"/>
      <c r="E16" s="54"/>
      <c r="F16" s="17">
        <f>SUM(F13:F15)</f>
        <v>0</v>
      </c>
    </row>
    <row r="17" spans="1:6" ht="34.5" customHeight="1">
      <c r="A17" s="55" t="s">
        <v>111</v>
      </c>
      <c r="B17" s="56"/>
      <c r="C17" s="56"/>
      <c r="D17" s="56"/>
      <c r="E17" s="56"/>
      <c r="F17" s="57"/>
    </row>
    <row r="18" spans="1:6" ht="30">
      <c r="A18" s="1" t="s">
        <v>19</v>
      </c>
      <c r="B18" s="4" t="s">
        <v>41</v>
      </c>
      <c r="C18" s="5" t="s">
        <v>0</v>
      </c>
      <c r="D18" s="8">
        <v>69</v>
      </c>
      <c r="E18" s="9"/>
      <c r="F18" s="9">
        <f>D18*E18</f>
        <v>0</v>
      </c>
    </row>
    <row r="19" spans="1:6" ht="30">
      <c r="A19" s="1" t="s">
        <v>14</v>
      </c>
      <c r="B19" s="4" t="s">
        <v>42</v>
      </c>
      <c r="C19" s="5" t="s">
        <v>0</v>
      </c>
      <c r="D19" s="8">
        <v>22</v>
      </c>
      <c r="E19" s="9"/>
      <c r="F19" s="9">
        <f t="shared" ref="F19" si="1">D19*E19</f>
        <v>0</v>
      </c>
    </row>
    <row r="20" spans="1:6" ht="30">
      <c r="A20" s="1" t="s">
        <v>20</v>
      </c>
      <c r="B20" s="4" t="s">
        <v>46</v>
      </c>
      <c r="C20" s="5" t="s">
        <v>1</v>
      </c>
      <c r="D20" s="6">
        <v>55</v>
      </c>
      <c r="E20" s="9"/>
      <c r="F20" s="9">
        <f t="shared" si="0"/>
        <v>0</v>
      </c>
    </row>
    <row r="21" spans="1:6" ht="30">
      <c r="A21" s="1" t="s">
        <v>21</v>
      </c>
      <c r="B21" s="4" t="s">
        <v>47</v>
      </c>
      <c r="C21" s="5" t="s">
        <v>1</v>
      </c>
      <c r="D21" s="6">
        <v>42.5</v>
      </c>
      <c r="E21" s="9"/>
      <c r="F21" s="9">
        <f t="shared" si="0"/>
        <v>0</v>
      </c>
    </row>
    <row r="22" spans="1:6">
      <c r="A22" s="1" t="s">
        <v>49</v>
      </c>
      <c r="B22" s="4" t="s">
        <v>48</v>
      </c>
      <c r="C22" s="5" t="s">
        <v>1</v>
      </c>
      <c r="D22" s="6">
        <v>176</v>
      </c>
      <c r="E22" s="9"/>
      <c r="F22" s="9">
        <f t="shared" si="0"/>
        <v>0</v>
      </c>
    </row>
    <row r="23" spans="1:6" ht="60">
      <c r="A23" s="1" t="s">
        <v>22</v>
      </c>
      <c r="B23" s="4" t="s">
        <v>50</v>
      </c>
      <c r="C23" s="5" t="s">
        <v>1</v>
      </c>
      <c r="D23" s="6">
        <v>220</v>
      </c>
      <c r="E23" s="9"/>
      <c r="F23" s="9">
        <f>D23*E23</f>
        <v>0</v>
      </c>
    </row>
    <row r="24" spans="1:6" ht="60">
      <c r="A24" s="1" t="s">
        <v>23</v>
      </c>
      <c r="B24" s="4" t="s">
        <v>51</v>
      </c>
      <c r="C24" s="5" t="s">
        <v>1</v>
      </c>
      <c r="D24" s="6">
        <v>220</v>
      </c>
      <c r="E24" s="9"/>
      <c r="F24" s="9">
        <f t="shared" si="0"/>
        <v>0</v>
      </c>
    </row>
    <row r="25" spans="1:6">
      <c r="A25" s="52" t="s">
        <v>112</v>
      </c>
      <c r="B25" s="53"/>
      <c r="C25" s="53"/>
      <c r="D25" s="53"/>
      <c r="E25" s="54"/>
      <c r="F25" s="17">
        <f>SUM(F18:F24)</f>
        <v>0</v>
      </c>
    </row>
    <row r="26" spans="1:6" ht="15" customHeight="1">
      <c r="A26" s="58" t="s">
        <v>35</v>
      </c>
      <c r="B26" s="59"/>
      <c r="C26" s="59"/>
      <c r="D26" s="59"/>
      <c r="E26" s="60"/>
      <c r="F26" s="17">
        <f>F16+F25</f>
        <v>0</v>
      </c>
    </row>
    <row r="27" spans="1:6">
      <c r="A27" s="75" t="s">
        <v>5</v>
      </c>
      <c r="B27" s="75"/>
      <c r="C27" s="75"/>
      <c r="D27" s="75"/>
      <c r="E27" s="75"/>
      <c r="F27" s="75"/>
    </row>
    <row r="28" spans="1:6" ht="159" customHeight="1">
      <c r="A28" s="19" t="s">
        <v>52</v>
      </c>
      <c r="B28" s="28" t="s">
        <v>65</v>
      </c>
      <c r="C28" s="21" t="s">
        <v>0</v>
      </c>
      <c r="D28" s="27">
        <v>350</v>
      </c>
      <c r="E28" s="22"/>
      <c r="F28" s="22">
        <f t="shared" ref="F28:F41" si="2">D28*E28</f>
        <v>0</v>
      </c>
    </row>
    <row r="29" spans="1:6" ht="45">
      <c r="A29" s="24" t="s">
        <v>53</v>
      </c>
      <c r="B29" s="4" t="s">
        <v>66</v>
      </c>
      <c r="C29" s="5" t="s">
        <v>0</v>
      </c>
      <c r="D29" s="11">
        <v>195.5</v>
      </c>
      <c r="E29" s="9"/>
      <c r="F29" s="22">
        <f t="shared" si="2"/>
        <v>0</v>
      </c>
    </row>
    <row r="30" spans="1:6" ht="74.25" customHeight="1">
      <c r="A30" s="24" t="s">
        <v>54</v>
      </c>
      <c r="B30" s="4" t="s">
        <v>67</v>
      </c>
      <c r="C30" s="5" t="s">
        <v>0</v>
      </c>
      <c r="D30" s="11">
        <v>52</v>
      </c>
      <c r="E30" s="9"/>
      <c r="F30" s="22">
        <f t="shared" si="2"/>
        <v>0</v>
      </c>
    </row>
    <row r="31" spans="1:6" ht="60">
      <c r="A31" s="24" t="s">
        <v>55</v>
      </c>
      <c r="B31" s="4" t="s">
        <v>68</v>
      </c>
      <c r="C31" s="5" t="s">
        <v>0</v>
      </c>
      <c r="D31" s="11">
        <v>6.4</v>
      </c>
      <c r="E31" s="9"/>
      <c r="F31" s="22">
        <f t="shared" si="2"/>
        <v>0</v>
      </c>
    </row>
    <row r="32" spans="1:6" ht="75">
      <c r="A32" s="24" t="s">
        <v>56</v>
      </c>
      <c r="B32" s="4" t="s">
        <v>106</v>
      </c>
      <c r="C32" s="5" t="s">
        <v>0</v>
      </c>
      <c r="D32" s="11">
        <v>34</v>
      </c>
      <c r="E32" s="9"/>
      <c r="F32" s="22">
        <f t="shared" ref="F32" si="3">D32*E32</f>
        <v>0</v>
      </c>
    </row>
    <row r="33" spans="1:6" ht="18" customHeight="1">
      <c r="A33" s="52" t="s">
        <v>110</v>
      </c>
      <c r="B33" s="53"/>
      <c r="C33" s="53"/>
      <c r="D33" s="53"/>
      <c r="E33" s="54"/>
      <c r="F33" s="17">
        <f>SUM(F28:F32)</f>
        <v>0</v>
      </c>
    </row>
    <row r="34" spans="1:6" ht="42.75" customHeight="1">
      <c r="A34" s="55" t="s">
        <v>113</v>
      </c>
      <c r="B34" s="56"/>
      <c r="C34" s="56"/>
      <c r="D34" s="56"/>
      <c r="E34" s="56"/>
      <c r="F34" s="57"/>
    </row>
    <row r="35" spans="1:6" ht="29.25" customHeight="1">
      <c r="A35" s="19" t="s">
        <v>57</v>
      </c>
      <c r="B35" s="20" t="s">
        <v>64</v>
      </c>
      <c r="C35" s="21" t="s">
        <v>0</v>
      </c>
      <c r="D35" s="27">
        <v>470</v>
      </c>
      <c r="E35" s="22"/>
      <c r="F35" s="22">
        <f>D35*E35</f>
        <v>0</v>
      </c>
    </row>
    <row r="36" spans="1:6" ht="30">
      <c r="A36" s="24" t="s">
        <v>58</v>
      </c>
      <c r="B36" s="4" t="s">
        <v>70</v>
      </c>
      <c r="C36" s="5" t="s">
        <v>1</v>
      </c>
      <c r="D36" s="11">
        <v>79</v>
      </c>
      <c r="E36" s="9"/>
      <c r="F36" s="22">
        <f t="shared" si="2"/>
        <v>0</v>
      </c>
    </row>
    <row r="37" spans="1:6" ht="90">
      <c r="A37" s="24" t="s">
        <v>59</v>
      </c>
      <c r="B37" s="4" t="s">
        <v>69</v>
      </c>
      <c r="C37" s="5" t="s">
        <v>1</v>
      </c>
      <c r="D37" s="11">
        <v>16</v>
      </c>
      <c r="E37" s="9"/>
      <c r="F37" s="22">
        <f t="shared" ref="F37" si="4">D37*E37</f>
        <v>0</v>
      </c>
    </row>
    <row r="38" spans="1:6" ht="30">
      <c r="A38" s="24" t="s">
        <v>60</v>
      </c>
      <c r="B38" s="4" t="s">
        <v>71</v>
      </c>
      <c r="C38" s="5" t="s">
        <v>0</v>
      </c>
      <c r="D38" s="11">
        <v>3</v>
      </c>
      <c r="E38" s="9"/>
      <c r="F38" s="22">
        <f t="shared" si="2"/>
        <v>0</v>
      </c>
    </row>
    <row r="39" spans="1:6" ht="30">
      <c r="A39" s="24" t="s">
        <v>61</v>
      </c>
      <c r="B39" s="4" t="s">
        <v>74</v>
      </c>
      <c r="C39" s="5" t="s">
        <v>0</v>
      </c>
      <c r="D39" s="11">
        <v>143</v>
      </c>
      <c r="E39" s="9"/>
      <c r="F39" s="22">
        <f t="shared" si="2"/>
        <v>0</v>
      </c>
    </row>
    <row r="40" spans="1:6" ht="45">
      <c r="A40" s="24" t="s">
        <v>62</v>
      </c>
      <c r="B40" s="4" t="s">
        <v>72</v>
      </c>
      <c r="C40" s="5" t="s">
        <v>0</v>
      </c>
      <c r="D40" s="11">
        <v>167</v>
      </c>
      <c r="E40" s="9"/>
      <c r="F40" s="22">
        <f t="shared" si="2"/>
        <v>0</v>
      </c>
    </row>
    <row r="41" spans="1:6" ht="30">
      <c r="A41" s="24" t="s">
        <v>63</v>
      </c>
      <c r="B41" s="4" t="s">
        <v>73</v>
      </c>
      <c r="C41" s="5" t="s">
        <v>0</v>
      </c>
      <c r="D41" s="11">
        <v>65</v>
      </c>
      <c r="E41" s="9"/>
      <c r="F41" s="22">
        <f t="shared" si="2"/>
        <v>0</v>
      </c>
    </row>
    <row r="42" spans="1:6">
      <c r="A42" s="52" t="s">
        <v>112</v>
      </c>
      <c r="B42" s="53"/>
      <c r="C42" s="53"/>
      <c r="D42" s="53"/>
      <c r="E42" s="54"/>
      <c r="F42" s="17">
        <f>SUM(F35:F41)</f>
        <v>0</v>
      </c>
    </row>
    <row r="43" spans="1:6">
      <c r="A43" s="62" t="s">
        <v>36</v>
      </c>
      <c r="B43" s="63"/>
      <c r="C43" s="63"/>
      <c r="D43" s="63"/>
      <c r="E43" s="64"/>
      <c r="F43" s="18">
        <f>F33+F42</f>
        <v>0</v>
      </c>
    </row>
    <row r="44" spans="1:6" ht="22.5" customHeight="1">
      <c r="A44" s="76" t="s">
        <v>80</v>
      </c>
      <c r="B44" s="76"/>
      <c r="C44" s="76"/>
      <c r="D44" s="76"/>
      <c r="E44" s="76"/>
      <c r="F44" s="76"/>
    </row>
    <row r="45" spans="1:6" ht="90">
      <c r="A45" s="1" t="s">
        <v>24</v>
      </c>
      <c r="B45" s="4" t="s">
        <v>77</v>
      </c>
      <c r="C45" s="5" t="s">
        <v>0</v>
      </c>
      <c r="D45" s="23">
        <v>18</v>
      </c>
      <c r="E45" s="9"/>
      <c r="F45" s="9">
        <f>D45*E45</f>
        <v>0</v>
      </c>
    </row>
    <row r="46" spans="1:6" ht="60">
      <c r="A46" s="1" t="s">
        <v>25</v>
      </c>
      <c r="B46" s="4" t="s">
        <v>79</v>
      </c>
      <c r="C46" s="5" t="s">
        <v>0</v>
      </c>
      <c r="D46" s="23">
        <v>10.8</v>
      </c>
      <c r="E46" s="9"/>
      <c r="F46" s="9">
        <f t="shared" ref="F46" si="5">D46*E46</f>
        <v>0</v>
      </c>
    </row>
    <row r="47" spans="1:6">
      <c r="A47" s="58" t="s">
        <v>37</v>
      </c>
      <c r="B47" s="59"/>
      <c r="C47" s="59"/>
      <c r="D47" s="59"/>
      <c r="E47" s="60"/>
      <c r="F47" s="17">
        <f>SUM(F45:F46)</f>
        <v>0</v>
      </c>
    </row>
    <row r="48" spans="1:6" ht="34.5" customHeight="1">
      <c r="A48" s="77" t="s">
        <v>114</v>
      </c>
      <c r="B48" s="78"/>
      <c r="C48" s="78"/>
      <c r="D48" s="78"/>
      <c r="E48" s="77"/>
      <c r="F48" s="77"/>
    </row>
    <row r="49" spans="1:11" ht="60">
      <c r="A49" s="1" t="s">
        <v>27</v>
      </c>
      <c r="B49" s="25" t="s">
        <v>78</v>
      </c>
      <c r="C49" s="5" t="s">
        <v>0</v>
      </c>
      <c r="D49" s="23">
        <v>108</v>
      </c>
      <c r="E49" s="9"/>
      <c r="F49" s="9">
        <f t="shared" ref="F49" si="6">D49*E49</f>
        <v>0</v>
      </c>
    </row>
    <row r="50" spans="1:11" ht="49.5" customHeight="1">
      <c r="A50" s="1" t="s">
        <v>28</v>
      </c>
      <c r="B50" s="25" t="s">
        <v>75</v>
      </c>
      <c r="C50" s="5" t="s">
        <v>0</v>
      </c>
      <c r="D50" s="23">
        <v>108</v>
      </c>
      <c r="E50" s="9"/>
      <c r="F50" s="9">
        <f t="shared" ref="F50" si="7">D50*E50</f>
        <v>0</v>
      </c>
    </row>
    <row r="51" spans="1:11" ht="18" customHeight="1">
      <c r="A51" s="52" t="s">
        <v>110</v>
      </c>
      <c r="B51" s="53"/>
      <c r="C51" s="53"/>
      <c r="D51" s="53"/>
      <c r="E51" s="54"/>
      <c r="F51" s="17">
        <f>SUM(F49:F50)</f>
        <v>0</v>
      </c>
    </row>
    <row r="52" spans="1:11" ht="42.75" customHeight="1">
      <c r="A52" s="55" t="s">
        <v>115</v>
      </c>
      <c r="B52" s="56"/>
      <c r="C52" s="56"/>
      <c r="D52" s="56"/>
      <c r="E52" s="56"/>
      <c r="F52" s="57"/>
    </row>
    <row r="53" spans="1:11" ht="30">
      <c r="A53" s="1" t="s">
        <v>29</v>
      </c>
      <c r="B53" s="25" t="s">
        <v>76</v>
      </c>
      <c r="C53" s="5" t="s">
        <v>0</v>
      </c>
      <c r="D53" s="23">
        <v>108</v>
      </c>
      <c r="E53" s="9"/>
      <c r="F53" s="9">
        <f>D53*E53</f>
        <v>0</v>
      </c>
    </row>
    <row r="54" spans="1:11" ht="30">
      <c r="A54" s="3" t="s">
        <v>81</v>
      </c>
      <c r="B54" s="4" t="s">
        <v>91</v>
      </c>
      <c r="C54" s="5" t="s">
        <v>0</v>
      </c>
      <c r="D54" s="26">
        <v>204</v>
      </c>
      <c r="E54" s="10"/>
      <c r="F54" s="40">
        <f t="shared" ref="F54:F66" si="8">D54*E54</f>
        <v>0</v>
      </c>
    </row>
    <row r="55" spans="1:11" ht="30">
      <c r="A55" s="3" t="s">
        <v>82</v>
      </c>
      <c r="B55" s="4" t="s">
        <v>92</v>
      </c>
      <c r="C55" s="5" t="s">
        <v>0</v>
      </c>
      <c r="D55" s="26">
        <v>204</v>
      </c>
      <c r="E55" s="10"/>
      <c r="F55" s="40">
        <f t="shared" si="8"/>
        <v>0</v>
      </c>
    </row>
    <row r="56" spans="1:11" ht="30">
      <c r="A56" s="3" t="s">
        <v>83</v>
      </c>
      <c r="B56" s="4" t="s">
        <v>93</v>
      </c>
      <c r="C56" s="5" t="s">
        <v>0</v>
      </c>
      <c r="D56" s="26">
        <v>204</v>
      </c>
      <c r="E56" s="10"/>
      <c r="F56" s="40">
        <f t="shared" si="8"/>
        <v>0</v>
      </c>
    </row>
    <row r="57" spans="1:11" ht="30">
      <c r="A57" s="3" t="s">
        <v>84</v>
      </c>
      <c r="B57" s="4" t="s">
        <v>94</v>
      </c>
      <c r="C57" s="5" t="s">
        <v>0</v>
      </c>
      <c r="D57" s="26">
        <v>100</v>
      </c>
      <c r="E57" s="10"/>
      <c r="F57" s="40">
        <f t="shared" si="8"/>
        <v>0</v>
      </c>
    </row>
    <row r="58" spans="1:11" ht="30">
      <c r="A58" s="3" t="s">
        <v>85</v>
      </c>
      <c r="B58" s="4" t="s">
        <v>95</v>
      </c>
      <c r="C58" s="5" t="s">
        <v>0</v>
      </c>
      <c r="D58" s="26">
        <v>104</v>
      </c>
      <c r="E58" s="10"/>
      <c r="F58" s="40">
        <f t="shared" si="8"/>
        <v>0</v>
      </c>
    </row>
    <row r="59" spans="1:11">
      <c r="A59" s="3" t="s">
        <v>86</v>
      </c>
      <c r="B59" s="4" t="s">
        <v>26</v>
      </c>
      <c r="C59" s="5" t="s">
        <v>1</v>
      </c>
      <c r="D59" s="26">
        <v>45</v>
      </c>
      <c r="E59" s="10"/>
      <c r="F59" s="40">
        <f t="shared" si="8"/>
        <v>0</v>
      </c>
    </row>
    <row r="60" spans="1:11" ht="30">
      <c r="A60" s="3" t="s">
        <v>87</v>
      </c>
      <c r="B60" s="4" t="s">
        <v>96</v>
      </c>
      <c r="C60" s="5" t="s">
        <v>0</v>
      </c>
      <c r="D60" s="26">
        <v>54.5</v>
      </c>
      <c r="E60" s="10"/>
      <c r="F60" s="40">
        <f t="shared" si="8"/>
        <v>0</v>
      </c>
      <c r="K60" s="33"/>
    </row>
    <row r="61" spans="1:11">
      <c r="A61" s="3" t="s">
        <v>88</v>
      </c>
      <c r="B61" s="4" t="s">
        <v>107</v>
      </c>
      <c r="C61" s="5" t="s">
        <v>1</v>
      </c>
      <c r="D61" s="26">
        <v>45</v>
      </c>
      <c r="E61" s="10"/>
      <c r="F61" s="40">
        <f t="shared" si="8"/>
        <v>0</v>
      </c>
    </row>
    <row r="62" spans="1:11" ht="30">
      <c r="A62" s="3" t="s">
        <v>89</v>
      </c>
      <c r="B62" s="4" t="s">
        <v>108</v>
      </c>
      <c r="C62" s="5" t="s">
        <v>1</v>
      </c>
      <c r="D62" s="26">
        <v>45</v>
      </c>
      <c r="E62" s="10"/>
      <c r="F62" s="40">
        <f t="shared" si="8"/>
        <v>0</v>
      </c>
    </row>
    <row r="63" spans="1:11">
      <c r="A63" s="3" t="s">
        <v>90</v>
      </c>
      <c r="B63" s="4" t="s">
        <v>97</v>
      </c>
      <c r="C63" s="5" t="s">
        <v>1</v>
      </c>
      <c r="D63" s="26">
        <v>55</v>
      </c>
      <c r="E63" s="10"/>
      <c r="F63" s="40">
        <f t="shared" si="8"/>
        <v>0</v>
      </c>
    </row>
    <row r="64" spans="1:11" ht="45">
      <c r="A64" s="3" t="s">
        <v>116</v>
      </c>
      <c r="B64" s="4" t="s">
        <v>98</v>
      </c>
      <c r="C64" s="5" t="s">
        <v>1</v>
      </c>
      <c r="D64" s="26">
        <v>55</v>
      </c>
      <c r="E64" s="10"/>
      <c r="F64" s="40">
        <f t="shared" si="8"/>
        <v>0</v>
      </c>
    </row>
    <row r="65" spans="1:6">
      <c r="A65" s="3" t="s">
        <v>117</v>
      </c>
      <c r="B65" s="4" t="s">
        <v>99</v>
      </c>
      <c r="C65" s="5" t="s">
        <v>12</v>
      </c>
      <c r="D65" s="26">
        <v>4</v>
      </c>
      <c r="E65" s="10"/>
      <c r="F65" s="40">
        <f t="shared" si="8"/>
        <v>0</v>
      </c>
    </row>
    <row r="66" spans="1:6">
      <c r="A66" s="3" t="s">
        <v>118</v>
      </c>
      <c r="B66" s="4" t="s">
        <v>100</v>
      </c>
      <c r="C66" s="5" t="s">
        <v>1</v>
      </c>
      <c r="D66" s="26">
        <v>2.6</v>
      </c>
      <c r="E66" s="10"/>
      <c r="F66" s="40">
        <f t="shared" si="8"/>
        <v>0</v>
      </c>
    </row>
    <row r="67" spans="1:6">
      <c r="A67" s="52" t="s">
        <v>112</v>
      </c>
      <c r="B67" s="53"/>
      <c r="C67" s="53"/>
      <c r="D67" s="53"/>
      <c r="E67" s="54"/>
      <c r="F67" s="17">
        <f>SUM(F53:F66)</f>
        <v>0</v>
      </c>
    </row>
    <row r="68" spans="1:6">
      <c r="A68" s="62" t="s">
        <v>38</v>
      </c>
      <c r="B68" s="59"/>
      <c r="C68" s="59"/>
      <c r="D68" s="59"/>
      <c r="E68" s="64"/>
      <c r="F68" s="18">
        <f>F51+F67</f>
        <v>0</v>
      </c>
    </row>
    <row r="69" spans="1:6" ht="29.25" customHeight="1">
      <c r="A69" s="65" t="s">
        <v>120</v>
      </c>
      <c r="B69" s="66"/>
      <c r="C69" s="66"/>
      <c r="D69" s="66"/>
      <c r="E69" s="66"/>
      <c r="F69" s="67"/>
    </row>
    <row r="70" spans="1:6">
      <c r="A70" s="34" t="s">
        <v>101</v>
      </c>
      <c r="B70" s="4" t="s">
        <v>105</v>
      </c>
      <c r="C70" s="5" t="s">
        <v>7</v>
      </c>
      <c r="D70" s="11">
        <v>5</v>
      </c>
      <c r="E70" s="9"/>
      <c r="F70" s="9">
        <f>D70*E70</f>
        <v>0</v>
      </c>
    </row>
    <row r="71" spans="1:6">
      <c r="A71" s="58" t="s">
        <v>39</v>
      </c>
      <c r="B71" s="59"/>
      <c r="C71" s="59"/>
      <c r="D71" s="59"/>
      <c r="E71" s="60"/>
      <c r="F71" s="17">
        <f>SUM(F70:F70)</f>
        <v>0</v>
      </c>
    </row>
    <row r="72" spans="1:6">
      <c r="A72" s="62" t="s">
        <v>15</v>
      </c>
      <c r="B72" s="63"/>
      <c r="C72" s="63"/>
      <c r="D72" s="63"/>
      <c r="E72" s="64"/>
      <c r="F72" s="18">
        <f>F26+F43+F68+F71+F47</f>
        <v>0</v>
      </c>
    </row>
    <row r="73" spans="1:6">
      <c r="A73" s="61" t="s">
        <v>10</v>
      </c>
      <c r="B73" s="61"/>
      <c r="C73" s="61"/>
      <c r="D73" s="61"/>
      <c r="E73" s="61"/>
      <c r="F73" s="61"/>
    </row>
    <row r="74" spans="1:6" ht="45">
      <c r="A74" s="1" t="s">
        <v>18</v>
      </c>
      <c r="B74" s="4" t="s">
        <v>11</v>
      </c>
      <c r="C74" s="12" t="s">
        <v>0</v>
      </c>
      <c r="D74" s="13">
        <v>2.4</v>
      </c>
      <c r="E74" s="9"/>
      <c r="F74" s="9">
        <f>D74*E74</f>
        <v>0</v>
      </c>
    </row>
    <row r="75" spans="1:6" ht="30">
      <c r="A75" s="2" t="s">
        <v>17</v>
      </c>
      <c r="B75" s="4" t="s">
        <v>102</v>
      </c>
      <c r="C75" s="5" t="s">
        <v>0</v>
      </c>
      <c r="D75" s="11">
        <v>36.5</v>
      </c>
      <c r="E75" s="9"/>
      <c r="F75" s="9">
        <f>D75*E75</f>
        <v>0</v>
      </c>
    </row>
    <row r="76" spans="1:6" ht="30">
      <c r="A76" s="2" t="s">
        <v>13</v>
      </c>
      <c r="B76" s="4" t="s">
        <v>103</v>
      </c>
      <c r="C76" s="5" t="s">
        <v>0</v>
      </c>
      <c r="D76" s="11">
        <v>86</v>
      </c>
      <c r="E76" s="9"/>
      <c r="F76" s="9">
        <f t="shared" ref="F76:F78" si="9">D76*E76</f>
        <v>0</v>
      </c>
    </row>
    <row r="77" spans="1:6" ht="45">
      <c r="A77" s="2" t="s">
        <v>19</v>
      </c>
      <c r="B77" s="4" t="s">
        <v>104</v>
      </c>
      <c r="C77" s="5" t="s">
        <v>12</v>
      </c>
      <c r="D77" s="11">
        <v>60</v>
      </c>
      <c r="E77" s="9"/>
      <c r="F77" s="9">
        <f t="shared" si="9"/>
        <v>0</v>
      </c>
    </row>
    <row r="78" spans="1:6" s="39" customFormat="1">
      <c r="A78" s="36" t="s">
        <v>14</v>
      </c>
      <c r="B78" s="37" t="s">
        <v>137</v>
      </c>
      <c r="C78" s="38" t="s">
        <v>12</v>
      </c>
      <c r="D78" s="42">
        <v>1</v>
      </c>
      <c r="E78" s="40"/>
      <c r="F78" s="40">
        <f t="shared" si="9"/>
        <v>0</v>
      </c>
    </row>
    <row r="79" spans="1:6" ht="45">
      <c r="A79" s="1" t="s">
        <v>20</v>
      </c>
      <c r="B79" s="4" t="s">
        <v>136</v>
      </c>
      <c r="C79" s="12" t="s">
        <v>7</v>
      </c>
      <c r="D79" s="13">
        <v>17.600000000000001</v>
      </c>
      <c r="E79" s="9"/>
      <c r="F79" s="9">
        <f t="shared" ref="F79" si="10">D79*E79</f>
        <v>0</v>
      </c>
    </row>
    <row r="80" spans="1:6" s="39" customFormat="1">
      <c r="A80" s="58" t="s">
        <v>16</v>
      </c>
      <c r="B80" s="59"/>
      <c r="C80" s="59"/>
      <c r="D80" s="59"/>
      <c r="E80" s="60"/>
      <c r="F80" s="17">
        <f>SUM(F74:F79)</f>
        <v>0</v>
      </c>
    </row>
    <row r="81" spans="1:8" s="39" customFormat="1">
      <c r="A81" s="45" t="s">
        <v>121</v>
      </c>
      <c r="B81" s="45"/>
      <c r="C81" s="45"/>
      <c r="D81" s="45"/>
      <c r="E81" s="45"/>
      <c r="F81" s="45"/>
    </row>
    <row r="82" spans="1:8" s="39" customFormat="1" ht="30">
      <c r="A82" s="35" t="s">
        <v>3</v>
      </c>
      <c r="B82" s="37" t="s">
        <v>119</v>
      </c>
      <c r="C82" s="38" t="s">
        <v>12</v>
      </c>
      <c r="D82" s="38">
        <v>1</v>
      </c>
      <c r="E82" s="41"/>
      <c r="F82" s="40">
        <f>D82*E82</f>
        <v>0</v>
      </c>
    </row>
    <row r="83" spans="1:8" s="39" customFormat="1">
      <c r="A83" s="35" t="s">
        <v>4</v>
      </c>
      <c r="B83" s="37" t="s">
        <v>122</v>
      </c>
      <c r="C83" s="38" t="s">
        <v>12</v>
      </c>
      <c r="D83" s="43">
        <v>39</v>
      </c>
      <c r="E83" s="40"/>
      <c r="F83" s="40">
        <f t="shared" ref="F83:F89" si="11">D83*E83</f>
        <v>0</v>
      </c>
    </row>
    <row r="84" spans="1:8" s="39" customFormat="1">
      <c r="A84" s="35" t="s">
        <v>123</v>
      </c>
      <c r="B84" s="37" t="s">
        <v>124</v>
      </c>
      <c r="C84" s="38" t="s">
        <v>12</v>
      </c>
      <c r="D84" s="43">
        <v>12</v>
      </c>
      <c r="E84" s="40"/>
      <c r="F84" s="40">
        <f t="shared" si="11"/>
        <v>0</v>
      </c>
    </row>
    <row r="85" spans="1:8" s="39" customFormat="1">
      <c r="A85" s="35" t="s">
        <v>125</v>
      </c>
      <c r="B85" s="37" t="s">
        <v>126</v>
      </c>
      <c r="C85" s="38" t="s">
        <v>12</v>
      </c>
      <c r="D85" s="43">
        <v>8</v>
      </c>
      <c r="E85" s="40"/>
      <c r="F85" s="40">
        <f t="shared" si="11"/>
        <v>0</v>
      </c>
    </row>
    <row r="86" spans="1:8" s="39" customFormat="1">
      <c r="A86" s="35" t="s">
        <v>127</v>
      </c>
      <c r="B86" s="37" t="s">
        <v>128</v>
      </c>
      <c r="C86" s="38" t="s">
        <v>12</v>
      </c>
      <c r="D86" s="43">
        <v>1</v>
      </c>
      <c r="E86" s="40"/>
      <c r="F86" s="40">
        <f t="shared" si="11"/>
        <v>0</v>
      </c>
    </row>
    <row r="87" spans="1:8" s="39" customFormat="1">
      <c r="A87" s="35" t="s">
        <v>129</v>
      </c>
      <c r="B87" s="37" t="s">
        <v>130</v>
      </c>
      <c r="C87" s="38" t="s">
        <v>12</v>
      </c>
      <c r="D87" s="43">
        <v>4</v>
      </c>
      <c r="E87" s="40"/>
      <c r="F87" s="40">
        <f t="shared" si="11"/>
        <v>0</v>
      </c>
    </row>
    <row r="88" spans="1:8" s="39" customFormat="1">
      <c r="A88" s="35" t="s">
        <v>131</v>
      </c>
      <c r="B88" s="37" t="s">
        <v>132</v>
      </c>
      <c r="C88" s="38" t="s">
        <v>12</v>
      </c>
      <c r="D88" s="43">
        <v>12</v>
      </c>
      <c r="E88" s="40"/>
      <c r="F88" s="40">
        <f t="shared" si="11"/>
        <v>0</v>
      </c>
    </row>
    <row r="89" spans="1:8" s="39" customFormat="1">
      <c r="A89" s="35" t="s">
        <v>133</v>
      </c>
      <c r="B89" s="37" t="s">
        <v>134</v>
      </c>
      <c r="C89" s="38" t="s">
        <v>1</v>
      </c>
      <c r="D89" s="43">
        <v>45</v>
      </c>
      <c r="E89" s="40"/>
      <c r="F89" s="40">
        <f t="shared" si="11"/>
        <v>0</v>
      </c>
    </row>
    <row r="90" spans="1:8" s="39" customFormat="1" ht="21.75" customHeight="1">
      <c r="A90" s="68" t="s">
        <v>135</v>
      </c>
      <c r="B90" s="69"/>
      <c r="C90" s="69"/>
      <c r="D90" s="69"/>
      <c r="E90" s="70"/>
      <c r="F90" s="44">
        <f>SUM(F82:F89)</f>
        <v>0</v>
      </c>
    </row>
    <row r="91" spans="1:8">
      <c r="A91" s="79" t="s">
        <v>30</v>
      </c>
      <c r="B91" s="79"/>
      <c r="C91" s="79"/>
      <c r="D91" s="79"/>
      <c r="E91" s="79"/>
      <c r="F91" s="46">
        <f>F72+F80+F90</f>
        <v>0</v>
      </c>
      <c r="H91" s="29"/>
    </row>
    <row r="93" spans="1:8">
      <c r="A93" s="50" t="s">
        <v>143</v>
      </c>
      <c r="B93" s="51"/>
      <c r="C93" s="51"/>
      <c r="D93" s="51"/>
      <c r="E93" s="51"/>
      <c r="F93" s="51"/>
    </row>
    <row r="94" spans="1:8" s="39" customFormat="1">
      <c r="A94" s="51"/>
      <c r="B94" s="51"/>
      <c r="C94" s="51"/>
      <c r="D94" s="51"/>
      <c r="E94" s="51"/>
      <c r="F94" s="51"/>
    </row>
    <row r="95" spans="1:8" s="39" customFormat="1">
      <c r="A95" s="51"/>
      <c r="B95" s="51"/>
      <c r="C95" s="51"/>
      <c r="D95" s="51"/>
      <c r="E95" s="51"/>
      <c r="F95" s="51"/>
    </row>
    <row r="96" spans="1:8">
      <c r="A96" s="51"/>
      <c r="B96" s="51"/>
      <c r="C96" s="51"/>
      <c r="D96" s="51"/>
      <c r="E96" s="51"/>
      <c r="F96" s="51"/>
    </row>
    <row r="100" spans="3:6">
      <c r="C100" s="71"/>
      <c r="D100" s="71"/>
      <c r="E100" s="71"/>
      <c r="F100" s="71"/>
    </row>
    <row r="101" spans="3:6">
      <c r="C101" s="32"/>
      <c r="D101" s="71"/>
      <c r="E101" s="71"/>
      <c r="F101" s="71"/>
    </row>
  </sheetData>
  <mergeCells count="35">
    <mergeCell ref="D101:F101"/>
    <mergeCell ref="A6:F6"/>
    <mergeCell ref="A8:F8"/>
    <mergeCell ref="A11:F11"/>
    <mergeCell ref="A12:F12"/>
    <mergeCell ref="A68:E68"/>
    <mergeCell ref="A27:F27"/>
    <mergeCell ref="A44:F44"/>
    <mergeCell ref="A48:F48"/>
    <mergeCell ref="A91:E91"/>
    <mergeCell ref="A26:E26"/>
    <mergeCell ref="A43:E43"/>
    <mergeCell ref="A47:E47"/>
    <mergeCell ref="A7:F7"/>
    <mergeCell ref="A80:E80"/>
    <mergeCell ref="A72:E72"/>
    <mergeCell ref="A69:F69"/>
    <mergeCell ref="A90:E90"/>
    <mergeCell ref="C100:F100"/>
    <mergeCell ref="A4:F4"/>
    <mergeCell ref="E1:F1"/>
    <mergeCell ref="E2:F2"/>
    <mergeCell ref="E3:F3"/>
    <mergeCell ref="A93:F96"/>
    <mergeCell ref="A42:E42"/>
    <mergeCell ref="A51:E51"/>
    <mergeCell ref="A52:F52"/>
    <mergeCell ref="A67:E67"/>
    <mergeCell ref="A16:E16"/>
    <mergeCell ref="A17:F17"/>
    <mergeCell ref="A25:E25"/>
    <mergeCell ref="A33:E33"/>
    <mergeCell ref="A34:F34"/>
    <mergeCell ref="A71:E71"/>
    <mergeCell ref="A73:F73"/>
  </mergeCells>
  <pageMargins left="0.70866141732283472" right="0.11811023622047245" top="0.15748031496062992" bottom="0.15748031496062992" header="0.31496062992125984" footer="0.31496062992125984"/>
  <pageSetup paperSize="9" scale="90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GTodorov</dc:creator>
  <cp:lastModifiedBy>Nadejda Iordanova</cp:lastModifiedBy>
  <cp:lastPrinted>2018-11-16T15:37:39Z</cp:lastPrinted>
  <dcterms:created xsi:type="dcterms:W3CDTF">2018-08-17T14:23:57Z</dcterms:created>
  <dcterms:modified xsi:type="dcterms:W3CDTF">2020-01-09T08:58:08Z</dcterms:modified>
</cp:coreProperties>
</file>